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buget 2025\proiect buget\de publicat\"/>
    </mc:Choice>
  </mc:AlternateContent>
  <bookViews>
    <workbookView xWindow="-120" yWindow="-120" windowWidth="29040" windowHeight="15840"/>
  </bookViews>
  <sheets>
    <sheet name="PNRR_60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L24" i="1"/>
  <c r="K24" i="1"/>
  <c r="J24" i="1"/>
  <c r="I24" i="1"/>
  <c r="G24" i="1"/>
  <c r="F24" i="1"/>
  <c r="E24" i="1"/>
  <c r="D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M11" i="1"/>
  <c r="H11" i="1"/>
  <c r="M10" i="1"/>
  <c r="H10" i="1"/>
  <c r="M9" i="1"/>
  <c r="H9" i="1"/>
  <c r="M8" i="1"/>
  <c r="H8" i="1"/>
  <c r="M7" i="1"/>
  <c r="H7" i="1"/>
  <c r="M24" i="1" l="1"/>
  <c r="H24" i="1"/>
</calcChain>
</file>

<file path=xl/sharedStrings.xml><?xml version="1.0" encoding="utf-8"?>
<sst xmlns="http://schemas.openxmlformats.org/spreadsheetml/2006/main" count="36" uniqueCount="32">
  <si>
    <t xml:space="preserve">Nr 
crt
</t>
  </si>
  <si>
    <t>Denumire proiect</t>
  </si>
  <si>
    <t>BUGET 2025</t>
  </si>
  <si>
    <t>Credite de angajament</t>
  </si>
  <si>
    <t xml:space="preserve">VENITURI </t>
  </si>
  <si>
    <t>CHELTUIELI</t>
  </si>
  <si>
    <t>Sume dezangajate asociate jaloanelor şi ţintelor din PNRR</t>
  </si>
  <si>
    <t>Finanțare publică națională</t>
  </si>
  <si>
    <t>Fonduri europene</t>
  </si>
  <si>
    <t>TVA</t>
  </si>
  <si>
    <t>TOTAL</t>
  </si>
  <si>
    <t>Sume dezangajate asociate jaloanelor si tintelor din PNRR</t>
  </si>
  <si>
    <t>Achiziție de mijloace de transport nepoluante Zona Metropolitană Brașov, contract de finanțare nr 125810/08.11.2022</t>
  </si>
  <si>
    <t>Achiziție de autobuze nepoluante Zona Metropolitană Brașov, contract de finanțare nr. 135391/29.11.2022</t>
  </si>
  <si>
    <t>Achiziție de autobuze nepoluante Zona Metropolitană Brașov LOT 2/1036/2022, contract de finanțare nr. 23027/24.02.2023</t>
  </si>
  <si>
    <t>Achiziție de autobuze nepoluante în Municipiul Brașov, contract de finanțare nr. 19953/16.02.2023</t>
  </si>
  <si>
    <t>Dezvoltare sisteme de transport inteligent (ITS)/eticketing în Zona Metropolitană Brașov, contract de finanțare nr. 144923/21.12.2022</t>
  </si>
  <si>
    <t>Dezvoltare sisteme de transport inteligent (ITS)/eticketing în Zona Metropolitană Brașov, contract de finanțare nr 2298/09.01.2023</t>
  </si>
  <si>
    <t>Dezvoltare sisteme de transport inteligent (ITS)/eticketing în Zona Metropolitană Brașov, contract de finanțare nr. 2320/09.01.2023</t>
  </si>
  <si>
    <t>Asigurarea infrastructurii pentru transportul verde-puncte de reincarcare vehicule electrice
ctr finantare nr. 131661/21.11.2022</t>
  </si>
  <si>
    <t>Dezvoltare rețea de mobilitate urbană, integrată și conectată prin soluții de transport ecologic în Zona Metropolitană Brașov Tronson "Prefectură -Pietrele lui Solomon" contract de finanțare nr.17197/10.02.2023</t>
  </si>
  <si>
    <t>Dezvoltare rețea de mobilitate urbană, integrată și conectată prin soluții de transport ecologic în Zona Metropolitană Brașov Tronson "Făget-Ceasu Rău", contract de finanțare nr.17241/10.02.2023</t>
  </si>
  <si>
    <t>Dezvoltare rețea de mobilitate urbană, integrată și conectată prin soluții de transport ecologic în Zona Metropolitană Brașov Tronson "Făget-Griviței-Mihai Viteazul", contract de finanțare nr.17203/10.02.2023</t>
  </si>
  <si>
    <t>Dezvoltare rețea de mobilitate urbană, integrată și conectată prin soluții de transport ecologic în Zona Metropolitană Brașov, contract de finanțare nr.17204/10.02.2023</t>
  </si>
  <si>
    <t>Campus integrat pentru învățământul dual Brașov, contract de finanțare nr. 12550/01.10.2023</t>
  </si>
  <si>
    <t>Creșterea capacității de reziliență a sistemului educațional din Municipiul Brasov  prin construirea  infrastructurii ecucationale - creșa tip - medie zona Tractorul, contract de finanțare nr.105411/23.09.2022</t>
  </si>
  <si>
    <t>Dezvoltare sisteme de transport inteligent (ITS)/eticketing în zona Metropolitană Brașov, contract de finanțare nr.19860/16.02.2023</t>
  </si>
  <si>
    <t>Dezvoltare sisteme de transport inteligent (ITS)/eticketing în zona Metropolitană Brașov, contract de finanțare nr.18253/13.02.2023</t>
  </si>
  <si>
    <t>Dotarea cu mobilier, materiale didactice și echipamente digitale a unităților de învățământ preuniversitar din Municipiul Brașov, contract de finanțare nr.226DOT/25.07.2023</t>
  </si>
  <si>
    <t>Total</t>
  </si>
  <si>
    <t>mii lei</t>
  </si>
  <si>
    <t>Proiecte cu finanțare din sumele reprezentând asistența financiară nerambursabilă aferentă PNRR- proiect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</si>
</sst>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0">
    <font>
      <sz val="11"/>
      <color theme="1"/>
      <name val="Calibri"/>
      <charset val="238"/>
      <scheme val="minor"/>
    </font>
    <font>
      <sz val="11"/>
      <color rgb="FFFF0000"/>
      <name val="Calibri"/>
      <charset val="238"/>
      <scheme val="minor"/>
    </font>
    <font>
      <sz val="9.5"/>
      <color theme="1"/>
      <name val="Calibri"/>
      <charset val="238"/>
      <scheme val="minor"/>
    </font>
    <font>
      <b/>
      <sz val="11"/>
      <color theme="1"/>
      <name val="Times New Roman"/>
      <charset val="134"/>
    </font>
    <font>
      <sz val="10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sz val="9.5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8" fillId="2" borderId="8" xfId="0" applyFont="1" applyFill="1" applyBorder="1" applyAlignment="1">
      <alignment horizontal="right" wrapText="1"/>
    </xf>
    <xf numFmtId="4" fontId="8" fillId="2" borderId="9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2" borderId="8" xfId="0" applyNumberFormat="1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4" fontId="8" fillId="2" borderId="19" xfId="0" applyNumberFormat="1" applyFont="1" applyFill="1" applyBorder="1" applyAlignment="1">
      <alignment horizontal="right"/>
    </xf>
    <xf numFmtId="43" fontId="8" fillId="2" borderId="8" xfId="1" applyFont="1" applyFill="1" applyBorder="1" applyAlignment="1">
      <alignment horizontal="right" wrapText="1"/>
    </xf>
    <xf numFmtId="0" fontId="8" fillId="2" borderId="5" xfId="0" applyFont="1" applyFill="1" applyBorder="1" applyAlignment="1">
      <alignment wrapText="1"/>
    </xf>
    <xf numFmtId="0" fontId="8" fillId="0" borderId="20" xfId="0" applyFont="1" applyBorder="1" applyAlignment="1">
      <alignment horizontal="center" vertical="center"/>
    </xf>
    <xf numFmtId="0" fontId="8" fillId="2" borderId="12" xfId="0" applyFont="1" applyFill="1" applyBorder="1" applyAlignment="1">
      <alignment wrapText="1"/>
    </xf>
    <xf numFmtId="0" fontId="8" fillId="2" borderId="13" xfId="0" applyFont="1" applyFill="1" applyBorder="1" applyAlignment="1">
      <alignment horizontal="right" wrapText="1"/>
    </xf>
    <xf numFmtId="4" fontId="8" fillId="2" borderId="14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4" fontId="8" fillId="2" borderId="20" xfId="0" applyNumberFormat="1" applyFont="1" applyFill="1" applyBorder="1" applyAlignment="1">
      <alignment horizontal="right"/>
    </xf>
    <xf numFmtId="0" fontId="8" fillId="2" borderId="21" xfId="0" applyFont="1" applyFill="1" applyBorder="1"/>
    <xf numFmtId="0" fontId="9" fillId="2" borderId="16" xfId="0" applyFont="1" applyFill="1" applyBorder="1" applyAlignment="1">
      <alignment wrapText="1"/>
    </xf>
    <xf numFmtId="43" fontId="9" fillId="2" borderId="17" xfId="1" applyFont="1" applyFill="1" applyBorder="1" applyAlignment="1">
      <alignment horizontal="right" wrapText="1"/>
    </xf>
    <xf numFmtId="43" fontId="9" fillId="2" borderId="16" xfId="1" applyFont="1" applyFill="1" applyBorder="1" applyAlignment="1">
      <alignment horizontal="right" wrapText="1"/>
    </xf>
    <xf numFmtId="43" fontId="9" fillId="2" borderId="21" xfId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90" zoomScaleNormal="90" workbookViewId="0">
      <selection activeCell="C17" sqref="C17"/>
    </sheetView>
  </sheetViews>
  <sheetFormatPr defaultColWidth="9" defaultRowHeight="15"/>
  <cols>
    <col min="1" max="1" width="1.85546875" customWidth="1"/>
    <col min="2" max="2" width="3" customWidth="1"/>
    <col min="3" max="3" width="30.85546875" customWidth="1"/>
    <col min="4" max="4" width="11.5703125" customWidth="1"/>
    <col min="5" max="5" width="12.42578125" customWidth="1"/>
    <col min="6" max="6" width="13.5703125" customWidth="1"/>
    <col min="7" max="7" width="12.85546875" customWidth="1"/>
    <col min="8" max="8" width="13.42578125" customWidth="1"/>
    <col min="9" max="9" width="11.7109375" customWidth="1"/>
    <col min="10" max="10" width="14" customWidth="1"/>
    <col min="11" max="11" width="14.42578125" customWidth="1"/>
    <col min="12" max="12" width="12.7109375" customWidth="1"/>
    <col min="13" max="13" width="14.42578125" customWidth="1"/>
    <col min="14" max="14" width="13.7109375" customWidth="1"/>
  </cols>
  <sheetData>
    <row r="1" spans="2:19" ht="10.5" customHeight="1"/>
    <row r="2" spans="2:19">
      <c r="B2" s="8" t="s">
        <v>31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"/>
      <c r="P2" s="3"/>
      <c r="Q2" s="3"/>
      <c r="R2" s="3"/>
      <c r="S2" s="3"/>
    </row>
    <row r="3" spans="2:19" ht="15.7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/>
      <c r="N3" s="7" t="s">
        <v>30</v>
      </c>
    </row>
    <row r="4" spans="2:19" ht="15" customHeight="1" thickBot="1">
      <c r="B4" s="9" t="s">
        <v>0</v>
      </c>
      <c r="C4" s="10" t="s">
        <v>1</v>
      </c>
      <c r="D4" s="11" t="s">
        <v>2</v>
      </c>
      <c r="E4" s="12"/>
      <c r="F4" s="12"/>
      <c r="G4" s="12"/>
      <c r="H4" s="12"/>
      <c r="I4" s="12"/>
      <c r="J4" s="12"/>
      <c r="K4" s="12"/>
      <c r="L4" s="12"/>
      <c r="M4" s="12"/>
      <c r="N4" s="13" t="s">
        <v>3</v>
      </c>
    </row>
    <row r="5" spans="2:19" ht="20.25" customHeight="1">
      <c r="B5" s="14"/>
      <c r="C5" s="15"/>
      <c r="D5" s="16" t="s">
        <v>4</v>
      </c>
      <c r="E5" s="17"/>
      <c r="F5" s="17"/>
      <c r="G5" s="17"/>
      <c r="H5" s="18"/>
      <c r="I5" s="16" t="s">
        <v>5</v>
      </c>
      <c r="J5" s="17"/>
      <c r="K5" s="17"/>
      <c r="L5" s="17"/>
      <c r="M5" s="17"/>
      <c r="N5" s="19"/>
    </row>
    <row r="6" spans="2:19" ht="79.5" customHeight="1">
      <c r="B6" s="14"/>
      <c r="C6" s="15"/>
      <c r="D6" s="20" t="s">
        <v>6</v>
      </c>
      <c r="E6" s="21" t="s">
        <v>7</v>
      </c>
      <c r="F6" s="21" t="s">
        <v>8</v>
      </c>
      <c r="G6" s="22" t="s">
        <v>9</v>
      </c>
      <c r="H6" s="23" t="s">
        <v>10</v>
      </c>
      <c r="I6" s="20" t="s">
        <v>11</v>
      </c>
      <c r="J6" s="21" t="s">
        <v>7</v>
      </c>
      <c r="K6" s="21" t="s">
        <v>8</v>
      </c>
      <c r="L6" s="22" t="s">
        <v>9</v>
      </c>
      <c r="M6" s="24" t="s">
        <v>10</v>
      </c>
      <c r="N6" s="19"/>
      <c r="O6" s="4"/>
    </row>
    <row r="7" spans="2:19" ht="51.75">
      <c r="B7" s="25">
        <v>1</v>
      </c>
      <c r="C7" s="26" t="s">
        <v>12</v>
      </c>
      <c r="D7" s="27"/>
      <c r="E7" s="28"/>
      <c r="F7" s="28">
        <v>19140</v>
      </c>
      <c r="G7" s="28">
        <v>3637</v>
      </c>
      <c r="H7" s="29">
        <f>F7+G7+E7+D7</f>
        <v>22777</v>
      </c>
      <c r="I7" s="30"/>
      <c r="J7" s="28"/>
      <c r="K7" s="28">
        <v>19140</v>
      </c>
      <c r="L7" s="28">
        <v>3637</v>
      </c>
      <c r="M7" s="31">
        <f>K7+L7+J7+I7</f>
        <v>22777</v>
      </c>
      <c r="N7" s="32">
        <v>33027.480000000003</v>
      </c>
    </row>
    <row r="8" spans="2:19" ht="51.75">
      <c r="B8" s="25">
        <v>2</v>
      </c>
      <c r="C8" s="26" t="s">
        <v>13</v>
      </c>
      <c r="D8" s="27"/>
      <c r="E8" s="28"/>
      <c r="F8" s="28">
        <v>47849</v>
      </c>
      <c r="G8" s="28">
        <v>9092</v>
      </c>
      <c r="H8" s="29">
        <f t="shared" ref="H8:H23" si="0">F8+G8+E8+D8</f>
        <v>56941</v>
      </c>
      <c r="I8" s="30"/>
      <c r="J8" s="28"/>
      <c r="K8" s="28">
        <v>47849</v>
      </c>
      <c r="L8" s="28">
        <v>9092</v>
      </c>
      <c r="M8" s="31">
        <f t="shared" ref="M8:M23" si="1">K8+L8+J8+I8</f>
        <v>56941</v>
      </c>
      <c r="N8" s="32">
        <v>86874.33</v>
      </c>
    </row>
    <row r="9" spans="2:19" ht="51.75">
      <c r="B9" s="25">
        <v>3</v>
      </c>
      <c r="C9" s="26" t="s">
        <v>14</v>
      </c>
      <c r="D9" s="27"/>
      <c r="E9" s="28"/>
      <c r="F9" s="28">
        <v>39874</v>
      </c>
      <c r="G9" s="28">
        <v>7577</v>
      </c>
      <c r="H9" s="29">
        <f t="shared" si="0"/>
        <v>47451</v>
      </c>
      <c r="I9" s="30"/>
      <c r="J9" s="28"/>
      <c r="K9" s="28">
        <v>39874</v>
      </c>
      <c r="L9" s="28">
        <v>7577</v>
      </c>
      <c r="M9" s="31">
        <f t="shared" si="1"/>
        <v>47451</v>
      </c>
      <c r="N9" s="32">
        <v>71174.86</v>
      </c>
    </row>
    <row r="10" spans="2:19" ht="39">
      <c r="B10" s="25">
        <v>4</v>
      </c>
      <c r="C10" s="26" t="s">
        <v>15</v>
      </c>
      <c r="D10" s="27"/>
      <c r="E10" s="28"/>
      <c r="F10" s="28">
        <v>39874</v>
      </c>
      <c r="G10" s="28">
        <v>7577</v>
      </c>
      <c r="H10" s="29">
        <f t="shared" si="0"/>
        <v>47451</v>
      </c>
      <c r="I10" s="30"/>
      <c r="J10" s="28"/>
      <c r="K10" s="28">
        <v>39874</v>
      </c>
      <c r="L10" s="28">
        <v>7577</v>
      </c>
      <c r="M10" s="31">
        <f t="shared" si="1"/>
        <v>47451</v>
      </c>
      <c r="N10" s="32">
        <v>71174.86</v>
      </c>
    </row>
    <row r="11" spans="2:19" ht="51.75">
      <c r="B11" s="25">
        <v>5</v>
      </c>
      <c r="C11" s="26" t="s">
        <v>16</v>
      </c>
      <c r="D11" s="27"/>
      <c r="E11" s="28"/>
      <c r="F11" s="28">
        <v>5262</v>
      </c>
      <c r="G11" s="28">
        <v>1000</v>
      </c>
      <c r="H11" s="29">
        <f t="shared" si="0"/>
        <v>6262</v>
      </c>
      <c r="I11" s="30"/>
      <c r="J11" s="28"/>
      <c r="K11" s="28">
        <v>5262</v>
      </c>
      <c r="L11" s="28">
        <v>1000</v>
      </c>
      <c r="M11" s="31">
        <f t="shared" si="1"/>
        <v>6262</v>
      </c>
      <c r="N11" s="32">
        <v>10442.14</v>
      </c>
    </row>
    <row r="12" spans="2:19" ht="51.75">
      <c r="B12" s="25">
        <v>6</v>
      </c>
      <c r="C12" s="26" t="s">
        <v>17</v>
      </c>
      <c r="D12" s="27"/>
      <c r="E12" s="28"/>
      <c r="F12" s="28">
        <v>3174</v>
      </c>
      <c r="G12" s="28">
        <v>604</v>
      </c>
      <c r="H12" s="29">
        <f t="shared" si="0"/>
        <v>3778</v>
      </c>
      <c r="I12" s="30"/>
      <c r="J12" s="28"/>
      <c r="K12" s="28">
        <v>3174</v>
      </c>
      <c r="L12" s="28">
        <v>604</v>
      </c>
      <c r="M12" s="31">
        <f t="shared" si="1"/>
        <v>3778</v>
      </c>
      <c r="N12" s="32">
        <v>6297.36</v>
      </c>
    </row>
    <row r="13" spans="2:19" ht="50.25" customHeight="1">
      <c r="B13" s="25">
        <v>7</v>
      </c>
      <c r="C13" s="26" t="s">
        <v>18</v>
      </c>
      <c r="D13" s="27"/>
      <c r="E13" s="28"/>
      <c r="F13" s="28">
        <v>3174</v>
      </c>
      <c r="G13" s="28">
        <v>604</v>
      </c>
      <c r="H13" s="29">
        <f t="shared" si="0"/>
        <v>3778</v>
      </c>
      <c r="I13" s="30"/>
      <c r="J13" s="28"/>
      <c r="K13" s="28">
        <v>3174</v>
      </c>
      <c r="L13" s="28">
        <v>604</v>
      </c>
      <c r="M13" s="31">
        <f t="shared" si="1"/>
        <v>3778</v>
      </c>
      <c r="N13" s="32">
        <v>6297.36</v>
      </c>
    </row>
    <row r="14" spans="2:19" ht="62.25" customHeight="1">
      <c r="B14" s="25">
        <v>8</v>
      </c>
      <c r="C14" s="26" t="s">
        <v>19</v>
      </c>
      <c r="D14" s="33">
        <v>4000</v>
      </c>
      <c r="E14" s="28"/>
      <c r="F14" s="28"/>
      <c r="G14" s="28">
        <v>760</v>
      </c>
      <c r="H14" s="29">
        <f t="shared" si="0"/>
        <v>4760</v>
      </c>
      <c r="I14" s="30">
        <v>4000</v>
      </c>
      <c r="J14" s="28"/>
      <c r="K14" s="28"/>
      <c r="L14" s="28">
        <v>760</v>
      </c>
      <c r="M14" s="31">
        <f t="shared" si="1"/>
        <v>4760</v>
      </c>
      <c r="N14" s="32">
        <v>6590.27</v>
      </c>
    </row>
    <row r="15" spans="2:19" s="1" customFormat="1" ht="90">
      <c r="B15" s="25">
        <v>9</v>
      </c>
      <c r="C15" s="26" t="s">
        <v>20</v>
      </c>
      <c r="D15" s="27"/>
      <c r="E15" s="28">
        <v>2602.31</v>
      </c>
      <c r="F15" s="28"/>
      <c r="G15" s="28">
        <v>494</v>
      </c>
      <c r="H15" s="29">
        <f t="shared" si="0"/>
        <v>3096.31</v>
      </c>
      <c r="I15" s="30"/>
      <c r="J15" s="28">
        <v>2600</v>
      </c>
      <c r="K15" s="28"/>
      <c r="L15" s="28">
        <v>494</v>
      </c>
      <c r="M15" s="31">
        <f t="shared" si="1"/>
        <v>3094</v>
      </c>
      <c r="N15" s="32">
        <v>9370.5</v>
      </c>
    </row>
    <row r="16" spans="2:19" s="1" customFormat="1" ht="90" customHeight="1">
      <c r="B16" s="25">
        <v>10</v>
      </c>
      <c r="C16" s="26" t="s">
        <v>21</v>
      </c>
      <c r="D16" s="27"/>
      <c r="E16" s="28">
        <v>501</v>
      </c>
      <c r="F16" s="28"/>
      <c r="G16" s="28">
        <v>96</v>
      </c>
      <c r="H16" s="29">
        <f t="shared" si="0"/>
        <v>597</v>
      </c>
      <c r="I16" s="30"/>
      <c r="J16" s="28">
        <v>501</v>
      </c>
      <c r="K16" s="28"/>
      <c r="L16" s="28">
        <v>96</v>
      </c>
      <c r="M16" s="31">
        <f t="shared" si="1"/>
        <v>597</v>
      </c>
      <c r="N16" s="32">
        <v>1405.93</v>
      </c>
    </row>
    <row r="17" spans="1:14" s="1" customFormat="1" ht="90" customHeight="1">
      <c r="B17" s="25">
        <v>11</v>
      </c>
      <c r="C17" s="26" t="s">
        <v>22</v>
      </c>
      <c r="D17" s="27"/>
      <c r="E17" s="28">
        <v>453</v>
      </c>
      <c r="F17" s="28"/>
      <c r="G17" s="28">
        <v>86</v>
      </c>
      <c r="H17" s="29">
        <f t="shared" si="0"/>
        <v>539</v>
      </c>
      <c r="I17" s="30"/>
      <c r="J17" s="28">
        <v>453</v>
      </c>
      <c r="K17" s="28"/>
      <c r="L17" s="28">
        <v>86</v>
      </c>
      <c r="M17" s="31">
        <f t="shared" si="1"/>
        <v>539</v>
      </c>
      <c r="N17" s="32">
        <v>1757.4</v>
      </c>
    </row>
    <row r="18" spans="1:14" s="1" customFormat="1" ht="78.75" customHeight="1">
      <c r="B18" s="25">
        <v>12</v>
      </c>
      <c r="C18" s="26" t="s">
        <v>23</v>
      </c>
      <c r="D18" s="27"/>
      <c r="E18" s="28">
        <v>1674</v>
      </c>
      <c r="F18" s="28"/>
      <c r="G18" s="28">
        <v>318</v>
      </c>
      <c r="H18" s="29">
        <f t="shared" si="0"/>
        <v>1992</v>
      </c>
      <c r="I18" s="30"/>
      <c r="J18" s="28">
        <v>1674</v>
      </c>
      <c r="K18" s="28"/>
      <c r="L18" s="28">
        <v>318</v>
      </c>
      <c r="M18" s="31">
        <f t="shared" si="1"/>
        <v>1992</v>
      </c>
      <c r="N18" s="32">
        <v>6678.13</v>
      </c>
    </row>
    <row r="19" spans="1:14" s="1" customFormat="1" ht="39" customHeight="1">
      <c r="B19" s="25">
        <v>13</v>
      </c>
      <c r="C19" s="34" t="s">
        <v>24</v>
      </c>
      <c r="D19" s="27"/>
      <c r="E19" s="28">
        <v>1361.76</v>
      </c>
      <c r="F19" s="28">
        <v>18426.080000000002</v>
      </c>
      <c r="G19" s="28">
        <v>3346.77</v>
      </c>
      <c r="H19" s="29">
        <f t="shared" si="0"/>
        <v>23134.61</v>
      </c>
      <c r="I19" s="30"/>
      <c r="J19" s="28">
        <v>1361.76</v>
      </c>
      <c r="K19" s="28">
        <v>18791.240000000002</v>
      </c>
      <c r="L19" s="28">
        <v>3416.15</v>
      </c>
      <c r="M19" s="31">
        <f t="shared" si="1"/>
        <v>23569.15</v>
      </c>
      <c r="N19" s="32">
        <v>155089.41</v>
      </c>
    </row>
    <row r="20" spans="1:14" ht="78" customHeight="1">
      <c r="B20" s="25">
        <v>14</v>
      </c>
      <c r="C20" s="26" t="s">
        <v>25</v>
      </c>
      <c r="D20" s="27"/>
      <c r="E20" s="28">
        <v>459.43</v>
      </c>
      <c r="F20" s="28">
        <v>11871.42</v>
      </c>
      <c r="G20" s="28">
        <v>2253.66</v>
      </c>
      <c r="H20" s="29">
        <f t="shared" si="0"/>
        <v>14584.51</v>
      </c>
      <c r="I20" s="30"/>
      <c r="J20" s="28">
        <v>459.43</v>
      </c>
      <c r="K20" s="28">
        <v>10488</v>
      </c>
      <c r="L20" s="28">
        <v>1993</v>
      </c>
      <c r="M20" s="31">
        <f t="shared" si="1"/>
        <v>12940.43</v>
      </c>
      <c r="N20" s="32">
        <v>15542.91</v>
      </c>
    </row>
    <row r="21" spans="1:14" ht="53.25" customHeight="1">
      <c r="B21" s="25">
        <v>15</v>
      </c>
      <c r="C21" s="26" t="s">
        <v>26</v>
      </c>
      <c r="D21" s="27"/>
      <c r="E21" s="28"/>
      <c r="F21" s="28">
        <v>3174</v>
      </c>
      <c r="G21" s="28">
        <v>604</v>
      </c>
      <c r="H21" s="29">
        <f t="shared" si="0"/>
        <v>3778</v>
      </c>
      <c r="I21" s="30"/>
      <c r="J21" s="28"/>
      <c r="K21" s="28">
        <v>3174</v>
      </c>
      <c r="L21" s="28">
        <v>604</v>
      </c>
      <c r="M21" s="31">
        <f t="shared" si="1"/>
        <v>3778</v>
      </c>
      <c r="N21" s="32">
        <v>6297.36</v>
      </c>
    </row>
    <row r="22" spans="1:14" ht="51" customHeight="1">
      <c r="B22" s="25">
        <v>16</v>
      </c>
      <c r="C22" s="26" t="s">
        <v>27</v>
      </c>
      <c r="D22" s="33">
        <v>4000</v>
      </c>
      <c r="E22" s="28"/>
      <c r="F22" s="28"/>
      <c r="G22" s="28">
        <v>760</v>
      </c>
      <c r="H22" s="29">
        <f t="shared" si="0"/>
        <v>4760</v>
      </c>
      <c r="I22" s="30">
        <v>4000</v>
      </c>
      <c r="J22" s="28"/>
      <c r="K22" s="28"/>
      <c r="L22" s="28">
        <v>760</v>
      </c>
      <c r="M22" s="31">
        <f t="shared" si="1"/>
        <v>4760</v>
      </c>
      <c r="N22" s="32">
        <v>6590.27</v>
      </c>
    </row>
    <row r="23" spans="1:14" ht="79.5" customHeight="1" thickBot="1">
      <c r="B23" s="35">
        <v>17</v>
      </c>
      <c r="C23" s="36" t="s">
        <v>28</v>
      </c>
      <c r="D23" s="37"/>
      <c r="E23" s="38">
        <v>52987.18</v>
      </c>
      <c r="F23" s="38"/>
      <c r="G23" s="38">
        <v>10067.56</v>
      </c>
      <c r="H23" s="39">
        <f t="shared" si="0"/>
        <v>63054.74</v>
      </c>
      <c r="I23" s="40"/>
      <c r="J23" s="38">
        <v>52987.18</v>
      </c>
      <c r="K23" s="38"/>
      <c r="L23" s="38">
        <v>10067.56</v>
      </c>
      <c r="M23" s="41">
        <f t="shared" si="1"/>
        <v>63054.74</v>
      </c>
      <c r="N23" s="42">
        <v>63054.74</v>
      </c>
    </row>
    <row r="24" spans="1:14" ht="15.75" thickBot="1">
      <c r="A24" s="6"/>
      <c r="B24" s="43"/>
      <c r="C24" s="44" t="s">
        <v>29</v>
      </c>
      <c r="D24" s="45">
        <f>SUM(D7:D23)</f>
        <v>8000</v>
      </c>
      <c r="E24" s="45">
        <f t="shared" ref="E24:N24" si="2">SUM(E7:E23)</f>
        <v>60038.68</v>
      </c>
      <c r="F24" s="45">
        <f t="shared" si="2"/>
        <v>191818.50000000003</v>
      </c>
      <c r="G24" s="45">
        <f t="shared" si="2"/>
        <v>48876.989999999991</v>
      </c>
      <c r="H24" s="45">
        <f t="shared" si="2"/>
        <v>308734.17</v>
      </c>
      <c r="I24" s="45">
        <f t="shared" si="2"/>
        <v>8000</v>
      </c>
      <c r="J24" s="45">
        <f t="shared" si="2"/>
        <v>60036.37</v>
      </c>
      <c r="K24" s="45">
        <f t="shared" si="2"/>
        <v>190800.24</v>
      </c>
      <c r="L24" s="45">
        <f t="shared" si="2"/>
        <v>48685.71</v>
      </c>
      <c r="M24" s="46">
        <f t="shared" si="2"/>
        <v>307522.32</v>
      </c>
      <c r="N24" s="47">
        <f t="shared" si="2"/>
        <v>557665.31000000006</v>
      </c>
    </row>
    <row r="25" spans="1:14">
      <c r="M25" s="5"/>
    </row>
  </sheetData>
  <mergeCells count="7">
    <mergeCell ref="B2:N2"/>
    <mergeCell ref="B4:B6"/>
    <mergeCell ref="C4:C6"/>
    <mergeCell ref="N4:N6"/>
    <mergeCell ref="D4:M4"/>
    <mergeCell ref="D5:H5"/>
    <mergeCell ref="I5:M5"/>
  </mergeCells>
  <pageMargins left="0.43307086614173201" right="0" top="0" bottom="0.55118110236220497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PNRR_60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PIRVU</dc:creator>
  <cp:lastModifiedBy>Maria OPREA</cp:lastModifiedBy>
  <cp:lastPrinted>2025-02-27T13:39:21Z</cp:lastPrinted>
  <dcterms:created xsi:type="dcterms:W3CDTF">2024-01-17T10:54:00Z</dcterms:created>
  <dcterms:modified xsi:type="dcterms:W3CDTF">2025-02-27T13:39:37Z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